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Вика\Desktop\календарный граф\"/>
    </mc:Choice>
  </mc:AlternateContent>
  <xr:revisionPtr revIDLastSave="0" documentId="13_ncr:1_{E4EFC4B7-D1D0-4A68-8DED-587043B0BE9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Календарный учебный график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J13" i="2" l="1"/>
  <c r="BI13" i="2"/>
  <c r="BH13" i="2"/>
  <c r="BG13" i="2"/>
  <c r="BF13" i="2"/>
  <c r="BE13" i="2"/>
  <c r="BC13" i="2"/>
  <c r="BK12" i="2"/>
  <c r="BC12" i="2"/>
  <c r="BD12" i="2" s="1"/>
  <c r="BK11" i="2"/>
  <c r="BD11" i="2"/>
  <c r="BC11" i="2"/>
  <c r="BD10" i="2"/>
  <c r="BD13" i="2" s="1"/>
  <c r="BC10" i="2"/>
  <c r="BK10" i="2" s="1"/>
</calcChain>
</file>

<file path=xl/sharedStrings.xml><?xml version="1.0" encoding="utf-8"?>
<sst xmlns="http://schemas.openxmlformats.org/spreadsheetml/2006/main" count="285" uniqueCount="136">
  <si>
    <t>Н</t>
  </si>
  <si>
    <t>А</t>
  </si>
  <si>
    <t>Мастер слесарных работ</t>
  </si>
  <si>
    <t>2   Календарный учебный график</t>
  </si>
  <si>
    <t xml:space="preserve">по специальности </t>
  </si>
  <si>
    <t>5 Сводные данные по  бюджету  времени</t>
  </si>
  <si>
    <t>Группа</t>
  </si>
  <si>
    <t>ДН 040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</si>
  <si>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</si>
  <si>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</si>
  <si>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</si>
  <si>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</si>
  <si>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</si>
  <si>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</si>
  <si>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</si>
  <si>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</si>
  <si>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</si>
  <si>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</si>
  <si>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</si>
  <si>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</si>
  <si>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</si>
  <si>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</si>
  <si>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</si>
  <si>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</si>
  <si>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</si>
  <si>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</si>
  <si>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</si>
  <si>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</si>
  <si>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</si>
  <si>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</si>
  <si>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</si>
  <si>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</si>
  <si>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</si>
  <si>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</si>
  <si>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</si>
  <si>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</si>
  <si>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</si>
  <si>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</si>
  <si>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</si>
  <si>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</si>
  <si>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</si>
  <si>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</si>
  <si>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</si>
  <si>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</si>
  <si>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</si>
  <si>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</si>
  <si>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</si>
  <si>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</si>
  <si>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</si>
  <si>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</si>
  <si>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</si>
  <si>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</si>
  <si>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</si>
  <si>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</si>
  <si>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</si>
  <si>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</si>
  <si>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</si>
  <si>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</si>
  <si>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</si>
  <si>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</si>
  <si>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</si>
  <si>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Сентябрь</t>
  </si>
  <si>
    <t>28.09-04.10</t>
  </si>
  <si>
    <t xml:space="preserve">  Октябрь</t>
  </si>
  <si>
    <t>26.10-01.11</t>
  </si>
  <si>
    <t xml:space="preserve">  Ноябрь</t>
  </si>
  <si>
    <t>30.11-06.12</t>
  </si>
  <si>
    <t>Декабрь</t>
  </si>
  <si>
    <t>28.12-03.01</t>
  </si>
  <si>
    <t>Январь</t>
  </si>
  <si>
    <t xml:space="preserve">  Февраль</t>
  </si>
  <si>
    <t xml:space="preserve">   Март</t>
  </si>
  <si>
    <t>29.03-04.04</t>
  </si>
  <si>
    <t>Апрель</t>
  </si>
  <si>
    <t>26.04-02.05</t>
  </si>
  <si>
    <t xml:space="preserve">   Май</t>
  </si>
  <si>
    <t>31.05-06.06</t>
  </si>
  <si>
    <t>Июнь</t>
  </si>
  <si>
    <t>28.06-04.07</t>
  </si>
  <si>
    <t xml:space="preserve">  Июль</t>
  </si>
  <si>
    <t>26.07-01.08</t>
  </si>
  <si>
    <t xml:space="preserve">  Август</t>
  </si>
  <si>
    <t>Теоретич. обучение</t>
  </si>
  <si>
    <t>Промежут. аттест.</t>
  </si>
  <si>
    <t>Производственная практика, нед.</t>
  </si>
  <si>
    <t>ГИА, нед.</t>
  </si>
  <si>
    <t>Каникулы, нед.</t>
  </si>
  <si>
    <t>Всего, нед.</t>
  </si>
  <si>
    <t>01</t>
  </si>
  <si>
    <t>07</t>
  </si>
  <si>
    <t>C</t>
  </si>
  <si>
    <t>05</t>
  </si>
  <si>
    <t>О</t>
  </si>
  <si>
    <t>02</t>
  </si>
  <si>
    <t>09</t>
  </si>
  <si>
    <t>Д</t>
  </si>
  <si>
    <t>04</t>
  </si>
  <si>
    <t>08</t>
  </si>
  <si>
    <t>М</t>
  </si>
  <si>
    <t>03</t>
  </si>
  <si>
    <t>Ин</t>
  </si>
  <si>
    <t>Ил</t>
  </si>
  <si>
    <t>учебная</t>
  </si>
  <si>
    <t>по профил. специал.</t>
  </si>
  <si>
    <t>преддиплом.</t>
  </si>
  <si>
    <t xml:space="preserve"> </t>
  </si>
  <si>
    <t>Нед.</t>
  </si>
  <si>
    <t>Час.</t>
  </si>
  <si>
    <t>06</t>
  </si>
  <si>
    <t>Я</t>
  </si>
  <si>
    <t>И</t>
  </si>
  <si>
    <t>I</t>
  </si>
  <si>
    <t>=</t>
  </si>
  <si>
    <t>: :</t>
  </si>
  <si>
    <t>II</t>
  </si>
  <si>
    <t>ВС</t>
  </si>
  <si>
    <t>III</t>
  </si>
  <si>
    <t xml:space="preserve">00 </t>
  </si>
  <si>
    <t>ДЭ</t>
  </si>
  <si>
    <t>Выпуск</t>
  </si>
  <si>
    <t>Итого</t>
  </si>
  <si>
    <t xml:space="preserve"> -</t>
  </si>
  <si>
    <t>ТО.00    Обучение по учебным циклам</t>
  </si>
  <si>
    <t>УП.00    Учебная практика</t>
  </si>
  <si>
    <t>ПА.00    Промежуточна аттестация</t>
  </si>
  <si>
    <t>00</t>
  </si>
  <si>
    <t>ПП.02    Производственная практика (по профилю специальности)</t>
  </si>
  <si>
    <t xml:space="preserve"> - </t>
  </si>
  <si>
    <t>ГИА.02  Демонстрационный экзамен</t>
  </si>
  <si>
    <t>-</t>
  </si>
  <si>
    <t>КВ.00     Каникулярное врем</t>
  </si>
  <si>
    <t>x</t>
  </si>
  <si>
    <t>ПДП.03 Производственная практика (преддипломная)</t>
  </si>
  <si>
    <t>Военные сборы</t>
  </si>
  <si>
    <t>Обучение по учебным циклам (4 дн) / Учебная практика (2 дн)</t>
  </si>
  <si>
    <t>Обучение по учебным циклам (5 дн) / Учебная практика (1 дн)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</si>
</sst>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mo"/>
    </font>
    <font>
      <sz val="10"/>
      <name val="Arimo"/>
    </font>
    <font>
      <sz val="10"/>
      <color theme="1"/>
      <name val="Times New Roman"/>
    </font>
    <font>
      <b/>
      <sz val="11"/>
      <color theme="1"/>
      <name val="Times New Roman"/>
    </font>
    <font>
      <sz val="12"/>
      <color theme="1"/>
      <name val="Times New Roman"/>
    </font>
    <font>
      <b/>
      <sz val="10"/>
      <color theme="1"/>
      <name val="Times New Roman"/>
    </font>
    <font>
      <b/>
      <i/>
      <sz val="10"/>
      <color theme="1"/>
      <name val="Times New Roman"/>
    </font>
    <font>
      <sz val="8"/>
      <color theme="1"/>
      <name val="Times New Roman"/>
    </font>
    <font>
      <sz val="9"/>
      <color theme="1"/>
      <name val="Times New Roman"/>
    </font>
    <font>
      <sz val="6"/>
      <color theme="1"/>
      <name val="Times New Roman"/>
    </font>
    <font>
      <b/>
      <sz val="9"/>
      <color theme="1"/>
      <name val="Times New Roman"/>
    </font>
    <font>
      <sz val="10"/>
      <color theme="1"/>
      <name val="Arimo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E36C09"/>
        <bgColor rgb="FFE36C09"/>
      </patternFill>
    </fill>
    <fill>
      <patternFill patternType="solid">
        <fgColor rgb="FF00B0F0"/>
        <bgColor rgb="FF00B0F0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/>
    <xf numFmtId="49" fontId="6" fillId="0" borderId="3" xfId="0" applyNumberFormat="1" applyFont="1" applyBorder="1"/>
    <xf numFmtId="0" fontId="3" fillId="0" borderId="4" xfId="0" applyFont="1" applyBorder="1"/>
    <xf numFmtId="0" fontId="7" fillId="0" borderId="7" xfId="0" applyFont="1" applyBorder="1" applyAlignment="1">
      <alignment vertical="center" textRotation="90"/>
    </xf>
    <xf numFmtId="0" fontId="7" fillId="0" borderId="8" xfId="0" applyFont="1" applyBorder="1" applyAlignment="1">
      <alignment vertical="center" textRotation="90"/>
    </xf>
    <xf numFmtId="0" fontId="7" fillId="0" borderId="1" xfId="0" applyFont="1" applyBorder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right"/>
    </xf>
    <xf numFmtId="49" fontId="10" fillId="0" borderId="28" xfId="0" applyNumberFormat="1" applyFont="1" applyBorder="1" applyAlignment="1">
      <alignment horizontal="left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right"/>
    </xf>
    <xf numFmtId="49" fontId="10" fillId="0" borderId="35" xfId="0" applyNumberFormat="1" applyFont="1" applyBorder="1" applyAlignment="1">
      <alignment horizontal="left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5" borderId="35" xfId="0" applyNumberFormat="1" applyFont="1" applyFill="1" applyBorder="1"/>
    <xf numFmtId="49" fontId="10" fillId="5" borderId="35" xfId="0" applyNumberFormat="1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11" fillId="0" borderId="38" xfId="0" applyNumberFormat="1" applyFont="1" applyBorder="1"/>
    <xf numFmtId="49" fontId="11" fillId="0" borderId="39" xfId="0" applyNumberFormat="1" applyFont="1" applyBorder="1"/>
    <xf numFmtId="1" fontId="2" fillId="0" borderId="33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0" fontId="11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Border="1"/>
    <xf numFmtId="0" fontId="1" fillId="0" borderId="22" xfId="0" applyFont="1" applyBorder="1"/>
    <xf numFmtId="0" fontId="2" fillId="0" borderId="5" xfId="0" applyFont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/>
    <xf numFmtId="0" fontId="1" fillId="0" borderId="25" xfId="0" applyFont="1" applyBorder="1"/>
    <xf numFmtId="0" fontId="8" fillId="0" borderId="18" xfId="0" applyFont="1" applyBorder="1" applyAlignment="1">
      <alignment horizontal="center" vertical="center" textRotation="90" wrapText="1"/>
    </xf>
    <xf numFmtId="0" fontId="1" fillId="0" borderId="7" xfId="0" applyFont="1" applyBorder="1"/>
    <xf numFmtId="0" fontId="1" fillId="0" borderId="24" xfId="0" applyFont="1" applyBorder="1"/>
    <xf numFmtId="0" fontId="8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5" xfId="0" applyFont="1" applyBorder="1"/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6" xfId="0" applyFont="1" applyBorder="1"/>
    <xf numFmtId="0" fontId="2" fillId="6" borderId="47" xfId="0" applyFont="1" applyFill="1" applyBorder="1" applyAlignment="1">
      <alignment horizontal="center" vertical="center"/>
    </xf>
    <xf numFmtId="0" fontId="1" fillId="0" borderId="48" xfId="0" applyFont="1" applyBorder="1"/>
    <xf numFmtId="0" fontId="2" fillId="0" borderId="0" xfId="0" applyFont="1" applyAlignment="1">
      <alignment horizontal="left"/>
    </xf>
    <xf numFmtId="49" fontId="2" fillId="6" borderId="36" xfId="0" applyNumberFormat="1" applyFont="1" applyFill="1" applyBorder="1" applyAlignment="1">
      <alignment horizontal="center" vertical="center"/>
    </xf>
    <xf numFmtId="0" fontId="1" fillId="0" borderId="37" xfId="0" applyFont="1" applyBorder="1"/>
    <xf numFmtId="0" fontId="2" fillId="4" borderId="45" xfId="0" applyFont="1" applyFill="1" applyBorder="1" applyAlignment="1">
      <alignment horizontal="center"/>
    </xf>
    <xf numFmtId="0" fontId="1" fillId="0" borderId="46" xfId="0" applyFont="1" applyBorder="1"/>
    <xf numFmtId="0" fontId="8" fillId="0" borderId="45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/>
    </xf>
    <xf numFmtId="0" fontId="2" fillId="7" borderId="4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000"/>
  <sheetViews>
    <sheetView tabSelected="1" workbookViewId="0"/>
  </sheetViews>
  <sheetFormatPr defaultColWidth="14.42578125" defaultRowHeight="15" customHeight="1"/>
  <cols>
    <col min="1" max="1" width="2.85546875" customWidth="1"/>
    <col min="2" max="11" width="2.28515625" customWidth="1"/>
    <col min="12" max="12" width="3" customWidth="1"/>
    <col min="13" max="17" width="2.28515625" customWidth="1"/>
    <col min="18" max="18" width="3" customWidth="1"/>
    <col min="19" max="20" width="2.28515625" customWidth="1"/>
    <col min="21" max="21" width="2.7109375" customWidth="1"/>
    <col min="22" max="22" width="3" customWidth="1"/>
    <col min="23" max="23" width="2.28515625" customWidth="1"/>
    <col min="24" max="24" width="2" customWidth="1"/>
    <col min="25" max="26" width="2.28515625" customWidth="1"/>
    <col min="27" max="28" width="2.7109375" customWidth="1"/>
    <col min="29" max="35" width="2.28515625" customWidth="1"/>
    <col min="36" max="36" width="2.5703125" customWidth="1"/>
    <col min="37" max="37" width="2.28515625" customWidth="1"/>
    <col min="38" max="38" width="2.7109375" customWidth="1"/>
    <col min="39" max="40" width="2.28515625" customWidth="1"/>
    <col min="41" max="41" width="3.140625" customWidth="1"/>
    <col min="42" max="42" width="3" customWidth="1"/>
    <col min="43" max="43" width="2.7109375" customWidth="1"/>
    <col min="44" max="44" width="2.28515625" customWidth="1"/>
    <col min="45" max="45" width="3.42578125" customWidth="1"/>
    <col min="46" max="48" width="2.28515625" customWidth="1"/>
    <col min="49" max="49" width="2.7109375" customWidth="1"/>
    <col min="50" max="52" width="2.28515625" customWidth="1"/>
    <col min="53" max="53" width="3" customWidth="1"/>
    <col min="54" max="54" width="2.85546875" customWidth="1"/>
    <col min="55" max="55" width="6" customWidth="1"/>
    <col min="56" max="56" width="6.140625" customWidth="1"/>
    <col min="57" max="57" width="3.5703125" customWidth="1"/>
    <col min="58" max="58" width="4.140625" customWidth="1"/>
    <col min="59" max="59" width="4.28515625" customWidth="1"/>
    <col min="60" max="60" width="4" customWidth="1"/>
    <col min="61" max="61" width="3.7109375" customWidth="1"/>
    <col min="62" max="62" width="2.7109375" customWidth="1"/>
    <col min="63" max="63" width="5.5703125" customWidth="1"/>
  </cols>
  <sheetData>
    <row r="1" spans="1:6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2.75" customHeight="1">
      <c r="A2" s="2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4</v>
      </c>
      <c r="Q2" s="4"/>
      <c r="R2" s="4"/>
      <c r="S2" s="4"/>
      <c r="T2" s="4"/>
      <c r="U2" s="4"/>
      <c r="V2" s="4"/>
      <c r="W2" s="4"/>
      <c r="X2" s="4"/>
      <c r="Y2" s="5" t="s">
        <v>2</v>
      </c>
      <c r="Z2" s="4"/>
      <c r="AA2" s="4"/>
      <c r="AB2" s="1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 t="s">
        <v>5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2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 t="s">
        <v>6</v>
      </c>
      <c r="Z3" s="4"/>
      <c r="AA3" s="4"/>
      <c r="AB3" s="4" t="s">
        <v>7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1"/>
      <c r="BD3" s="1"/>
      <c r="BE3" s="1"/>
      <c r="BF3" s="1"/>
      <c r="BG3" s="1"/>
      <c r="BH3" s="1"/>
      <c r="BI3" s="1"/>
      <c r="BJ3" s="1"/>
      <c r="BK3" s="1"/>
    </row>
    <row r="4" spans="1:63" ht="12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2"/>
      <c r="BC4" s="1"/>
      <c r="BD4" s="1"/>
      <c r="BE4" s="1"/>
      <c r="BF4" s="1"/>
      <c r="BG4" s="1"/>
      <c r="BH4" s="1"/>
      <c r="BI4" s="1"/>
      <c r="BJ4" s="1"/>
      <c r="BK4" s="1"/>
    </row>
    <row r="5" spans="1:63" ht="24" customHeight="1">
      <c r="A5" s="81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6" t="s">
        <v>27</v>
      </c>
      <c r="U5" s="6" t="s">
        <v>28</v>
      </c>
      <c r="V5" s="6" t="s">
        <v>29</v>
      </c>
      <c r="W5" s="6" t="s">
        <v>30</v>
      </c>
      <c r="X5" s="6" t="s">
        <v>31</v>
      </c>
      <c r="Y5" s="6" t="s">
        <v>32</v>
      </c>
      <c r="Z5" s="6" t="s">
        <v>33</v>
      </c>
      <c r="AA5" s="6" t="s">
        <v>34</v>
      </c>
      <c r="AB5" s="6" t="s">
        <v>35</v>
      </c>
      <c r="AC5" s="6" t="s">
        <v>36</v>
      </c>
      <c r="AD5" s="6" t="s">
        <v>37</v>
      </c>
      <c r="AE5" s="6" t="s">
        <v>38</v>
      </c>
      <c r="AF5" s="6" t="s">
        <v>39</v>
      </c>
      <c r="AG5" s="6" t="s">
        <v>40</v>
      </c>
      <c r="AH5" s="6" t="s">
        <v>41</v>
      </c>
      <c r="AI5" s="6" t="s">
        <v>42</v>
      </c>
      <c r="AJ5" s="6" t="s">
        <v>43</v>
      </c>
      <c r="AK5" s="6" t="s">
        <v>44</v>
      </c>
      <c r="AL5" s="6" t="s">
        <v>45</v>
      </c>
      <c r="AM5" s="6" t="s">
        <v>46</v>
      </c>
      <c r="AN5" s="6" t="s">
        <v>47</v>
      </c>
      <c r="AO5" s="6" t="s">
        <v>48</v>
      </c>
      <c r="AP5" s="6" t="s">
        <v>49</v>
      </c>
      <c r="AQ5" s="6" t="s">
        <v>50</v>
      </c>
      <c r="AR5" s="6" t="s">
        <v>51</v>
      </c>
      <c r="AS5" s="6" t="s">
        <v>52</v>
      </c>
      <c r="AT5" s="6" t="s">
        <v>53</v>
      </c>
      <c r="AU5" s="6" t="s">
        <v>54</v>
      </c>
      <c r="AV5" s="6" t="s">
        <v>55</v>
      </c>
      <c r="AW5" s="6" t="s">
        <v>56</v>
      </c>
      <c r="AX5" s="6" t="s">
        <v>57</v>
      </c>
      <c r="AY5" s="6" t="s">
        <v>58</v>
      </c>
      <c r="AZ5" s="6" t="s">
        <v>59</v>
      </c>
      <c r="BA5" s="6" t="s">
        <v>60</v>
      </c>
      <c r="BB5" s="7"/>
      <c r="BC5" s="1"/>
      <c r="BD5" s="1"/>
      <c r="BE5" s="1"/>
      <c r="BF5" s="1"/>
      <c r="BG5" s="1"/>
      <c r="BH5" s="1"/>
      <c r="BI5" s="1"/>
      <c r="BJ5" s="1"/>
      <c r="BK5" s="1"/>
    </row>
    <row r="6" spans="1:63" ht="47.25" customHeight="1">
      <c r="A6" s="82"/>
      <c r="B6" s="84" t="s">
        <v>61</v>
      </c>
      <c r="C6" s="85"/>
      <c r="D6" s="85"/>
      <c r="E6" s="86"/>
      <c r="F6" s="8" t="s">
        <v>62</v>
      </c>
      <c r="G6" s="84" t="s">
        <v>63</v>
      </c>
      <c r="H6" s="85"/>
      <c r="I6" s="86"/>
      <c r="J6" s="9" t="s">
        <v>64</v>
      </c>
      <c r="K6" s="84" t="s">
        <v>65</v>
      </c>
      <c r="L6" s="85"/>
      <c r="M6" s="85"/>
      <c r="N6" s="86"/>
      <c r="O6" s="10" t="s">
        <v>66</v>
      </c>
      <c r="P6" s="84" t="s">
        <v>67</v>
      </c>
      <c r="Q6" s="85"/>
      <c r="R6" s="86"/>
      <c r="S6" s="9" t="s">
        <v>68</v>
      </c>
      <c r="T6" s="87" t="s">
        <v>69</v>
      </c>
      <c r="U6" s="80"/>
      <c r="V6" s="80"/>
      <c r="W6" s="82"/>
      <c r="X6" s="84" t="s">
        <v>70</v>
      </c>
      <c r="Y6" s="85"/>
      <c r="Z6" s="85"/>
      <c r="AA6" s="86"/>
      <c r="AB6" s="84" t="s">
        <v>71</v>
      </c>
      <c r="AC6" s="85"/>
      <c r="AD6" s="85"/>
      <c r="AE6" s="86"/>
      <c r="AF6" s="9" t="s">
        <v>72</v>
      </c>
      <c r="AG6" s="84" t="s">
        <v>73</v>
      </c>
      <c r="AH6" s="85"/>
      <c r="AI6" s="86"/>
      <c r="AJ6" s="9" t="s">
        <v>74</v>
      </c>
      <c r="AK6" s="84" t="s">
        <v>75</v>
      </c>
      <c r="AL6" s="85"/>
      <c r="AM6" s="85"/>
      <c r="AN6" s="86"/>
      <c r="AO6" s="9" t="s">
        <v>76</v>
      </c>
      <c r="AP6" s="84" t="s">
        <v>77</v>
      </c>
      <c r="AQ6" s="85"/>
      <c r="AR6" s="86"/>
      <c r="AS6" s="8" t="s">
        <v>78</v>
      </c>
      <c r="AT6" s="84" t="s">
        <v>79</v>
      </c>
      <c r="AU6" s="85"/>
      <c r="AV6" s="86"/>
      <c r="AW6" s="8" t="s">
        <v>80</v>
      </c>
      <c r="AX6" s="84" t="s">
        <v>81</v>
      </c>
      <c r="AY6" s="85"/>
      <c r="AZ6" s="85"/>
      <c r="BA6" s="85"/>
      <c r="BB6" s="88" t="s">
        <v>8</v>
      </c>
      <c r="BC6" s="94" t="s">
        <v>82</v>
      </c>
      <c r="BD6" s="95"/>
      <c r="BE6" s="97" t="s">
        <v>83</v>
      </c>
      <c r="BF6" s="98" t="s">
        <v>84</v>
      </c>
      <c r="BG6" s="99"/>
      <c r="BH6" s="100"/>
      <c r="BI6" s="101" t="s">
        <v>85</v>
      </c>
      <c r="BJ6" s="97" t="s">
        <v>86</v>
      </c>
      <c r="BK6" s="102" t="s">
        <v>87</v>
      </c>
    </row>
    <row r="7" spans="1:63" ht="19.5" customHeight="1">
      <c r="A7" s="82"/>
      <c r="B7" s="11" t="s">
        <v>88</v>
      </c>
      <c r="C7" s="12" t="s">
        <v>89</v>
      </c>
      <c r="D7" s="12" t="s">
        <v>22</v>
      </c>
      <c r="E7" s="11" t="s">
        <v>29</v>
      </c>
      <c r="F7" s="13" t="s">
        <v>90</v>
      </c>
      <c r="G7" s="11" t="s">
        <v>91</v>
      </c>
      <c r="H7" s="12" t="s">
        <v>20</v>
      </c>
      <c r="I7" s="12" t="s">
        <v>27</v>
      </c>
      <c r="J7" s="14" t="s">
        <v>92</v>
      </c>
      <c r="K7" s="12" t="s">
        <v>93</v>
      </c>
      <c r="L7" s="12" t="s">
        <v>94</v>
      </c>
      <c r="M7" s="12" t="s">
        <v>19</v>
      </c>
      <c r="N7" s="12" t="s">
        <v>31</v>
      </c>
      <c r="O7" s="14" t="s">
        <v>0</v>
      </c>
      <c r="P7" s="12" t="s">
        <v>89</v>
      </c>
      <c r="Q7" s="12" t="s">
        <v>22</v>
      </c>
      <c r="R7" s="11" t="s">
        <v>29</v>
      </c>
      <c r="S7" s="13" t="s">
        <v>95</v>
      </c>
      <c r="T7" s="11" t="s">
        <v>96</v>
      </c>
      <c r="U7" s="12" t="s">
        <v>19</v>
      </c>
      <c r="V7" s="11" t="s">
        <v>26</v>
      </c>
      <c r="W7" s="15" t="s">
        <v>33</v>
      </c>
      <c r="X7" s="11" t="s">
        <v>88</v>
      </c>
      <c r="Y7" s="12" t="s">
        <v>97</v>
      </c>
      <c r="Z7" s="12" t="s">
        <v>23</v>
      </c>
      <c r="AA7" s="12" t="s">
        <v>30</v>
      </c>
      <c r="AB7" s="12" t="s">
        <v>88</v>
      </c>
      <c r="AC7" s="12" t="s">
        <v>97</v>
      </c>
      <c r="AD7" s="12" t="s">
        <v>23</v>
      </c>
      <c r="AE7" s="11" t="s">
        <v>30</v>
      </c>
      <c r="AF7" s="13" t="s">
        <v>98</v>
      </c>
      <c r="AG7" s="11" t="s">
        <v>91</v>
      </c>
      <c r="AH7" s="12" t="s">
        <v>20</v>
      </c>
      <c r="AI7" s="11" t="s">
        <v>27</v>
      </c>
      <c r="AJ7" s="13" t="s">
        <v>1</v>
      </c>
      <c r="AK7" s="11" t="s">
        <v>99</v>
      </c>
      <c r="AL7" s="16" t="s">
        <v>18</v>
      </c>
      <c r="AM7" s="12" t="s">
        <v>25</v>
      </c>
      <c r="AN7" s="12" t="s">
        <v>32</v>
      </c>
      <c r="AO7" s="14" t="s">
        <v>98</v>
      </c>
      <c r="AP7" s="12" t="s">
        <v>89</v>
      </c>
      <c r="AQ7" s="17" t="s">
        <v>22</v>
      </c>
      <c r="AR7" s="11" t="s">
        <v>29</v>
      </c>
      <c r="AS7" s="13" t="s">
        <v>100</v>
      </c>
      <c r="AT7" s="11" t="s">
        <v>91</v>
      </c>
      <c r="AU7" s="12" t="s">
        <v>20</v>
      </c>
      <c r="AV7" s="11" t="s">
        <v>27</v>
      </c>
      <c r="AW7" s="13" t="s">
        <v>101</v>
      </c>
      <c r="AX7" s="11" t="s">
        <v>93</v>
      </c>
      <c r="AY7" s="12" t="s">
        <v>94</v>
      </c>
      <c r="AZ7" s="12" t="s">
        <v>24</v>
      </c>
      <c r="BA7" s="11" t="s">
        <v>31</v>
      </c>
      <c r="BB7" s="89"/>
      <c r="BC7" s="96"/>
      <c r="BD7" s="86"/>
      <c r="BE7" s="92"/>
      <c r="BF7" s="91" t="s">
        <v>102</v>
      </c>
      <c r="BG7" s="91" t="s">
        <v>103</v>
      </c>
      <c r="BH7" s="91" t="s">
        <v>104</v>
      </c>
      <c r="BI7" s="92"/>
      <c r="BJ7" s="92"/>
      <c r="BK7" s="103"/>
    </row>
    <row r="8" spans="1:63" ht="19.5" customHeight="1">
      <c r="A8" s="82"/>
      <c r="B8" s="11"/>
      <c r="C8" s="15"/>
      <c r="D8" s="15"/>
      <c r="E8" s="11"/>
      <c r="F8" s="18"/>
      <c r="G8" s="19" t="s">
        <v>105</v>
      </c>
      <c r="H8" s="18"/>
      <c r="I8" s="18"/>
      <c r="J8" s="18"/>
      <c r="K8" s="18" t="s">
        <v>105</v>
      </c>
      <c r="L8" s="18"/>
      <c r="M8" s="18"/>
      <c r="N8" s="18"/>
      <c r="O8" s="18"/>
      <c r="P8" s="18"/>
      <c r="Q8" s="18"/>
      <c r="R8" s="19"/>
      <c r="S8" s="18"/>
      <c r="T8" s="19" t="s">
        <v>105</v>
      </c>
      <c r="U8" s="18"/>
      <c r="V8" s="19"/>
      <c r="W8" s="18"/>
      <c r="X8" s="19" t="s">
        <v>105</v>
      </c>
      <c r="Y8" s="18"/>
      <c r="Z8" s="18"/>
      <c r="AA8" s="18"/>
      <c r="AB8" s="18" t="s">
        <v>105</v>
      </c>
      <c r="AC8" s="18"/>
      <c r="AD8" s="18"/>
      <c r="AE8" s="19"/>
      <c r="AF8" s="18"/>
      <c r="AG8" s="19" t="s">
        <v>105</v>
      </c>
      <c r="AH8" s="18"/>
      <c r="AI8" s="19"/>
      <c r="AJ8" s="18"/>
      <c r="AK8" s="19" t="s">
        <v>105</v>
      </c>
      <c r="AL8" s="20"/>
      <c r="AM8" s="18"/>
      <c r="AN8" s="18"/>
      <c r="AO8" s="18"/>
      <c r="AP8" s="18"/>
      <c r="AQ8" s="21"/>
      <c r="AR8" s="19"/>
      <c r="AS8" s="18"/>
      <c r="AT8" s="19" t="s">
        <v>105</v>
      </c>
      <c r="AU8" s="18"/>
      <c r="AV8" s="19"/>
      <c r="AW8" s="18"/>
      <c r="AX8" s="11" t="s">
        <v>105</v>
      </c>
      <c r="AY8" s="15"/>
      <c r="AZ8" s="15"/>
      <c r="BA8" s="11"/>
      <c r="BB8" s="89"/>
      <c r="BC8" s="113" t="s">
        <v>106</v>
      </c>
      <c r="BD8" s="113" t="s">
        <v>107</v>
      </c>
      <c r="BE8" s="92"/>
      <c r="BF8" s="92"/>
      <c r="BG8" s="92"/>
      <c r="BH8" s="92"/>
      <c r="BI8" s="92"/>
      <c r="BJ8" s="92"/>
      <c r="BK8" s="103"/>
    </row>
    <row r="9" spans="1:63" ht="12.75" customHeight="1">
      <c r="A9" s="83"/>
      <c r="B9" s="22" t="s">
        <v>108</v>
      </c>
      <c r="C9" s="23" t="s">
        <v>21</v>
      </c>
      <c r="D9" s="23" t="s">
        <v>28</v>
      </c>
      <c r="E9" s="24" t="s">
        <v>35</v>
      </c>
      <c r="F9" s="25" t="s">
        <v>92</v>
      </c>
      <c r="G9" s="24" t="s">
        <v>19</v>
      </c>
      <c r="H9" s="23" t="s">
        <v>26</v>
      </c>
      <c r="I9" s="23" t="s">
        <v>33</v>
      </c>
      <c r="J9" s="25" t="s">
        <v>0</v>
      </c>
      <c r="K9" s="23" t="s">
        <v>97</v>
      </c>
      <c r="L9" s="23" t="s">
        <v>23</v>
      </c>
      <c r="M9" s="23" t="s">
        <v>30</v>
      </c>
      <c r="N9" s="23" t="s">
        <v>37</v>
      </c>
      <c r="O9" s="25" t="s">
        <v>95</v>
      </c>
      <c r="P9" s="23" t="s">
        <v>21</v>
      </c>
      <c r="Q9" s="23" t="s">
        <v>28</v>
      </c>
      <c r="R9" s="24" t="s">
        <v>35</v>
      </c>
      <c r="S9" s="25" t="s">
        <v>109</v>
      </c>
      <c r="T9" s="24" t="s">
        <v>18</v>
      </c>
      <c r="U9" s="23" t="s">
        <v>25</v>
      </c>
      <c r="V9" s="24" t="s">
        <v>32</v>
      </c>
      <c r="W9" s="23" t="s">
        <v>39</v>
      </c>
      <c r="X9" s="24" t="s">
        <v>89</v>
      </c>
      <c r="Y9" s="23" t="s">
        <v>22</v>
      </c>
      <c r="Z9" s="23" t="s">
        <v>29</v>
      </c>
      <c r="AA9" s="23" t="s">
        <v>36</v>
      </c>
      <c r="AB9" s="23" t="s">
        <v>89</v>
      </c>
      <c r="AC9" s="23" t="s">
        <v>22</v>
      </c>
      <c r="AD9" s="23" t="s">
        <v>29</v>
      </c>
      <c r="AE9" s="24" t="s">
        <v>36</v>
      </c>
      <c r="AF9" s="25" t="s">
        <v>1</v>
      </c>
      <c r="AG9" s="24" t="s">
        <v>19</v>
      </c>
      <c r="AH9" s="23" t="s">
        <v>26</v>
      </c>
      <c r="AI9" s="24" t="s">
        <v>33</v>
      </c>
      <c r="AJ9" s="25" t="s">
        <v>98</v>
      </c>
      <c r="AK9" s="24" t="s">
        <v>94</v>
      </c>
      <c r="AL9" s="26" t="s">
        <v>24</v>
      </c>
      <c r="AM9" s="23" t="s">
        <v>31</v>
      </c>
      <c r="AN9" s="23" t="s">
        <v>38</v>
      </c>
      <c r="AO9" s="25" t="s">
        <v>110</v>
      </c>
      <c r="AP9" s="23" t="s">
        <v>21</v>
      </c>
      <c r="AQ9" s="27" t="s">
        <v>28</v>
      </c>
      <c r="AR9" s="24" t="s">
        <v>35</v>
      </c>
      <c r="AS9" s="25" t="s">
        <v>101</v>
      </c>
      <c r="AT9" s="24" t="s">
        <v>19</v>
      </c>
      <c r="AU9" s="23" t="s">
        <v>26</v>
      </c>
      <c r="AV9" s="24" t="s">
        <v>33</v>
      </c>
      <c r="AW9" s="23" t="s">
        <v>1</v>
      </c>
      <c r="AX9" s="24" t="s">
        <v>97</v>
      </c>
      <c r="AY9" s="23" t="s">
        <v>23</v>
      </c>
      <c r="AZ9" s="23" t="s">
        <v>30</v>
      </c>
      <c r="BA9" s="24" t="s">
        <v>37</v>
      </c>
      <c r="BB9" s="90"/>
      <c r="BC9" s="93"/>
      <c r="BD9" s="93"/>
      <c r="BE9" s="93"/>
      <c r="BF9" s="93"/>
      <c r="BG9" s="93"/>
      <c r="BH9" s="93"/>
      <c r="BI9" s="93"/>
      <c r="BJ9" s="93"/>
      <c r="BK9" s="104"/>
    </row>
    <row r="10" spans="1:63" ht="12.75" customHeight="1">
      <c r="A10" s="28" t="s">
        <v>111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30">
        <v>17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31" t="s">
        <v>112</v>
      </c>
      <c r="T10" s="31" t="s">
        <v>112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32" t="s">
        <v>20</v>
      </c>
      <c r="AC10" s="29">
        <v>1</v>
      </c>
      <c r="AD10" s="29">
        <v>1</v>
      </c>
      <c r="AE10" s="29">
        <v>1</v>
      </c>
      <c r="AF10" s="29">
        <v>1</v>
      </c>
      <c r="AG10" s="29">
        <v>2</v>
      </c>
      <c r="AH10" s="29">
        <v>2</v>
      </c>
      <c r="AI10" s="29">
        <v>2</v>
      </c>
      <c r="AJ10" s="29">
        <v>2</v>
      </c>
      <c r="AK10" s="29">
        <v>2</v>
      </c>
      <c r="AL10" s="32">
        <v>11</v>
      </c>
      <c r="AM10" s="29">
        <v>2</v>
      </c>
      <c r="AN10" s="29">
        <v>2</v>
      </c>
      <c r="AO10" s="29">
        <v>2</v>
      </c>
      <c r="AP10" s="29">
        <v>2</v>
      </c>
      <c r="AQ10" s="29">
        <v>2</v>
      </c>
      <c r="AR10" s="33" t="s">
        <v>113</v>
      </c>
      <c r="AS10" s="31" t="s">
        <v>112</v>
      </c>
      <c r="AT10" s="31" t="s">
        <v>112</v>
      </c>
      <c r="AU10" s="31" t="s">
        <v>112</v>
      </c>
      <c r="AV10" s="31" t="s">
        <v>112</v>
      </c>
      <c r="AW10" s="31" t="s">
        <v>112</v>
      </c>
      <c r="AX10" s="34" t="s">
        <v>112</v>
      </c>
      <c r="AY10" s="31" t="s">
        <v>112</v>
      </c>
      <c r="AZ10" s="31" t="s">
        <v>112</v>
      </c>
      <c r="BA10" s="35" t="s">
        <v>112</v>
      </c>
      <c r="BB10" s="36" t="s">
        <v>111</v>
      </c>
      <c r="BC10" s="37">
        <f>L10+AB10+AL10-8.5</f>
        <v>31.5</v>
      </c>
      <c r="BD10" s="37">
        <f t="shared" ref="BD10:BD12" si="0">36*BC10</f>
        <v>1134</v>
      </c>
      <c r="BE10" s="38">
        <v>1</v>
      </c>
      <c r="BF10" s="37">
        <v>8.5</v>
      </c>
      <c r="BG10" s="39"/>
      <c r="BH10" s="39"/>
      <c r="BI10" s="39"/>
      <c r="BJ10" s="39">
        <v>11</v>
      </c>
      <c r="BK10" s="40">
        <f t="shared" ref="BK10:BK11" si="1">BC10+BE10+BF10+BJ10</f>
        <v>52</v>
      </c>
    </row>
    <row r="11" spans="1:63" ht="12.75" customHeight="1">
      <c r="A11" s="41" t="s">
        <v>114</v>
      </c>
      <c r="B11" s="42">
        <v>2</v>
      </c>
      <c r="C11" s="42">
        <v>2</v>
      </c>
      <c r="D11" s="42">
        <v>2</v>
      </c>
      <c r="E11" s="42">
        <v>2</v>
      </c>
      <c r="F11" s="42">
        <v>2</v>
      </c>
      <c r="G11" s="42">
        <v>2</v>
      </c>
      <c r="H11" s="42">
        <v>2</v>
      </c>
      <c r="I11" s="42">
        <v>2</v>
      </c>
      <c r="J11" s="42">
        <v>2</v>
      </c>
      <c r="K11" s="42">
        <v>2</v>
      </c>
      <c r="L11" s="43">
        <v>16</v>
      </c>
      <c r="M11" s="42">
        <v>2</v>
      </c>
      <c r="N11" s="42">
        <v>2</v>
      </c>
      <c r="O11" s="42">
        <v>2</v>
      </c>
      <c r="P11" s="42">
        <v>2</v>
      </c>
      <c r="Q11" s="42">
        <v>2</v>
      </c>
      <c r="R11" s="44" t="s">
        <v>113</v>
      </c>
      <c r="S11" s="45" t="s">
        <v>112</v>
      </c>
      <c r="T11" s="45" t="s">
        <v>112</v>
      </c>
      <c r="U11" s="42">
        <v>2</v>
      </c>
      <c r="V11" s="42">
        <v>2</v>
      </c>
      <c r="W11" s="42">
        <v>2</v>
      </c>
      <c r="X11" s="42">
        <v>2</v>
      </c>
      <c r="Y11" s="42">
        <v>2</v>
      </c>
      <c r="Z11" s="42">
        <v>2</v>
      </c>
      <c r="AA11" s="42">
        <v>2</v>
      </c>
      <c r="AB11" s="46">
        <v>23</v>
      </c>
      <c r="AC11" s="42">
        <v>2</v>
      </c>
      <c r="AD11" s="42">
        <v>2</v>
      </c>
      <c r="AE11" s="42">
        <v>2</v>
      </c>
      <c r="AF11" s="42">
        <v>2</v>
      </c>
      <c r="AG11" s="42">
        <v>2</v>
      </c>
      <c r="AH11" s="42">
        <v>2</v>
      </c>
      <c r="AI11" s="42">
        <v>2</v>
      </c>
      <c r="AJ11" s="42">
        <v>2</v>
      </c>
      <c r="AK11" s="42">
        <v>2</v>
      </c>
      <c r="AL11" s="42">
        <v>2</v>
      </c>
      <c r="AM11" s="42">
        <v>2</v>
      </c>
      <c r="AN11" s="42">
        <v>2</v>
      </c>
      <c r="AO11" s="42">
        <v>2</v>
      </c>
      <c r="AP11" s="42">
        <v>2</v>
      </c>
      <c r="AQ11" s="42">
        <v>2</v>
      </c>
      <c r="AR11" s="44" t="s">
        <v>113</v>
      </c>
      <c r="AS11" s="47" t="s">
        <v>115</v>
      </c>
      <c r="AT11" s="45" t="s">
        <v>112</v>
      </c>
      <c r="AU11" s="45" t="s">
        <v>112</v>
      </c>
      <c r="AV11" s="45" t="s">
        <v>112</v>
      </c>
      <c r="AW11" s="45" t="s">
        <v>112</v>
      </c>
      <c r="AX11" s="45" t="s">
        <v>112</v>
      </c>
      <c r="AY11" s="45" t="s">
        <v>112</v>
      </c>
      <c r="AZ11" s="45" t="s">
        <v>112</v>
      </c>
      <c r="BA11" s="48" t="s">
        <v>112</v>
      </c>
      <c r="BB11" s="41" t="s">
        <v>114</v>
      </c>
      <c r="BC11" s="49">
        <f>L11+AB11-10.22</f>
        <v>28.78</v>
      </c>
      <c r="BD11" s="49">
        <f t="shared" si="0"/>
        <v>1036.08</v>
      </c>
      <c r="BE11" s="50">
        <v>2</v>
      </c>
      <c r="BF11" s="51">
        <v>10.220000000000001</v>
      </c>
      <c r="BG11" s="52"/>
      <c r="BH11" s="52"/>
      <c r="BI11" s="52"/>
      <c r="BJ11" s="52">
        <v>10</v>
      </c>
      <c r="BK11" s="53">
        <f t="shared" si="1"/>
        <v>51</v>
      </c>
    </row>
    <row r="12" spans="1:63" ht="12.75" customHeight="1">
      <c r="A12" s="54" t="s">
        <v>116</v>
      </c>
      <c r="B12" s="55">
        <v>1</v>
      </c>
      <c r="C12" s="55">
        <v>1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6">
        <v>17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7" t="s">
        <v>112</v>
      </c>
      <c r="T12" s="57" t="s">
        <v>112</v>
      </c>
      <c r="U12" s="55">
        <v>1</v>
      </c>
      <c r="V12" s="55">
        <v>1</v>
      </c>
      <c r="W12" s="56">
        <v>4</v>
      </c>
      <c r="X12" s="55">
        <v>1</v>
      </c>
      <c r="Y12" s="58" t="s">
        <v>113</v>
      </c>
      <c r="Z12" s="59" t="s">
        <v>117</v>
      </c>
      <c r="AA12" s="59" t="s">
        <v>117</v>
      </c>
      <c r="AB12" s="59" t="s">
        <v>117</v>
      </c>
      <c r="AC12" s="59" t="s">
        <v>117</v>
      </c>
      <c r="AD12" s="59" t="s">
        <v>117</v>
      </c>
      <c r="AE12" s="59" t="s">
        <v>117</v>
      </c>
      <c r="AF12" s="59" t="s">
        <v>117</v>
      </c>
      <c r="AG12" s="59" t="s">
        <v>117</v>
      </c>
      <c r="AH12" s="59" t="s">
        <v>117</v>
      </c>
      <c r="AI12" s="59" t="s">
        <v>117</v>
      </c>
      <c r="AJ12" s="60">
        <v>17</v>
      </c>
      <c r="AK12" s="59" t="s">
        <v>117</v>
      </c>
      <c r="AL12" s="59" t="s">
        <v>117</v>
      </c>
      <c r="AM12" s="59" t="s">
        <v>117</v>
      </c>
      <c r="AN12" s="59" t="s">
        <v>117</v>
      </c>
      <c r="AO12" s="59" t="s">
        <v>117</v>
      </c>
      <c r="AP12" s="59" t="s">
        <v>117</v>
      </c>
      <c r="AQ12" s="108" t="s">
        <v>118</v>
      </c>
      <c r="AR12" s="109"/>
      <c r="AS12" s="61" t="s">
        <v>119</v>
      </c>
      <c r="AT12" s="62"/>
      <c r="AU12" s="62"/>
      <c r="AV12" s="62"/>
      <c r="AW12" s="62"/>
      <c r="AX12" s="62"/>
      <c r="AY12" s="62"/>
      <c r="AZ12" s="62"/>
      <c r="BA12" s="63"/>
      <c r="BB12" s="41" t="s">
        <v>116</v>
      </c>
      <c r="BC12" s="49">
        <f>L12+W12-2.27</f>
        <v>18.73</v>
      </c>
      <c r="BD12" s="49">
        <f t="shared" si="0"/>
        <v>674.28</v>
      </c>
      <c r="BE12" s="50">
        <v>1</v>
      </c>
      <c r="BF12" s="51">
        <v>2.27</v>
      </c>
      <c r="BG12" s="52">
        <v>17</v>
      </c>
      <c r="BH12" s="52"/>
      <c r="BI12" s="52">
        <v>2</v>
      </c>
      <c r="BJ12" s="52">
        <v>2</v>
      </c>
      <c r="BK12" s="64">
        <f>BC12+BE12+BF12+BG12+BI12+BJ12</f>
        <v>43</v>
      </c>
    </row>
    <row r="13" spans="1:63" ht="12.75" customHeight="1">
      <c r="A13" s="114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115"/>
      <c r="BA13" s="116" t="s">
        <v>120</v>
      </c>
      <c r="BB13" s="83"/>
      <c r="BC13" s="65">
        <f>BC10+BC11+BC12</f>
        <v>79.010000000000005</v>
      </c>
      <c r="BD13" s="65">
        <f t="shared" ref="BD13:BG13" si="2">SUM(BD10:BD12)</f>
        <v>2844.3599999999997</v>
      </c>
      <c r="BE13" s="65">
        <f t="shared" si="2"/>
        <v>4</v>
      </c>
      <c r="BF13" s="66">
        <f t="shared" si="2"/>
        <v>20.99</v>
      </c>
      <c r="BG13" s="67">
        <f t="shared" si="2"/>
        <v>17</v>
      </c>
      <c r="BH13" s="67">
        <f t="shared" ref="BH13:BI13" si="3">SUM(BH8:BH12)</f>
        <v>0</v>
      </c>
      <c r="BI13" s="67">
        <f t="shared" si="3"/>
        <v>2</v>
      </c>
      <c r="BJ13" s="67">
        <f>SUM(BJ10:BJ12)</f>
        <v>23</v>
      </c>
      <c r="BK13" s="68">
        <v>147</v>
      </c>
    </row>
    <row r="14" spans="1:63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69"/>
      <c r="BB14" s="69"/>
      <c r="BC14" s="69"/>
      <c r="BD14" s="69"/>
      <c r="BE14" s="69"/>
      <c r="BF14" s="70"/>
      <c r="BG14" s="70"/>
      <c r="BH14" s="70"/>
      <c r="BI14" s="70"/>
      <c r="BJ14" s="70"/>
      <c r="BK14" s="70"/>
    </row>
    <row r="15" spans="1:63" ht="12.75" customHeight="1">
      <c r="A15" s="71"/>
      <c r="B15" s="1" t="s">
        <v>121</v>
      </c>
      <c r="C15" s="1" t="s">
        <v>122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7">
        <v>0</v>
      </c>
      <c r="R15" s="111"/>
      <c r="S15" s="1" t="s">
        <v>121</v>
      </c>
      <c r="T15" s="1" t="s">
        <v>123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72"/>
      <c r="AS15" s="72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2.75" customHeight="1">
      <c r="A16" s="73" t="s">
        <v>113</v>
      </c>
      <c r="B16" s="1" t="s">
        <v>121</v>
      </c>
      <c r="C16" s="1" t="s">
        <v>124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8" t="s">
        <v>125</v>
      </c>
      <c r="R16" s="106"/>
      <c r="S16" s="1" t="s">
        <v>121</v>
      </c>
      <c r="T16" s="1" t="s">
        <v>126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05" t="s">
        <v>118</v>
      </c>
      <c r="AS16" s="106"/>
      <c r="AT16" s="1" t="s">
        <v>127</v>
      </c>
      <c r="AU16" s="107" t="s">
        <v>128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1"/>
    </row>
    <row r="17" spans="1:63" ht="12.75" customHeight="1">
      <c r="A17" s="74" t="s">
        <v>112</v>
      </c>
      <c r="B17" s="75" t="s">
        <v>129</v>
      </c>
      <c r="C17" s="76" t="s">
        <v>130</v>
      </c>
      <c r="D17" s="7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19" t="s">
        <v>131</v>
      </c>
      <c r="R17" s="111"/>
      <c r="S17" s="1" t="s">
        <v>121</v>
      </c>
      <c r="T17" s="1" t="s">
        <v>132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10" t="s">
        <v>115</v>
      </c>
      <c r="AS17" s="111"/>
      <c r="AT17" s="70" t="s">
        <v>129</v>
      </c>
      <c r="AU17" s="1" t="s">
        <v>133</v>
      </c>
      <c r="AV17" s="1"/>
      <c r="AW17" s="1"/>
      <c r="AX17" s="1"/>
      <c r="AY17" s="1"/>
      <c r="AZ17" s="1"/>
      <c r="BA17" s="1"/>
      <c r="BB17" s="1"/>
      <c r="BC17" s="1"/>
      <c r="BD17" s="1"/>
      <c r="BE17" s="69"/>
      <c r="BF17" s="77"/>
      <c r="BG17" s="76"/>
      <c r="BH17" s="1"/>
      <c r="BI17" s="1"/>
      <c r="BJ17" s="77"/>
      <c r="BK17" s="1"/>
    </row>
    <row r="18" spans="1:6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12">
        <v>2</v>
      </c>
      <c r="R18" s="111"/>
      <c r="S18" s="78" t="s">
        <v>121</v>
      </c>
      <c r="T18" s="78" t="s">
        <v>134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12">
        <v>1</v>
      </c>
      <c r="R19" s="111"/>
      <c r="S19" s="69" t="s">
        <v>129</v>
      </c>
      <c r="T19" s="78" t="s">
        <v>135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  <row r="997" spans="1:6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</row>
    <row r="998" spans="1:6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</row>
    <row r="999" spans="1:6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</row>
    <row r="1000" spans="1:6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</row>
  </sheetData>
  <mergeCells count="36">
    <mergeCell ref="AR17:AS17"/>
    <mergeCell ref="Q18:R18"/>
    <mergeCell ref="Q19:R19"/>
    <mergeCell ref="BC8:BC9"/>
    <mergeCell ref="BD8:BD9"/>
    <mergeCell ref="A13:AZ13"/>
    <mergeCell ref="BA13:BB13"/>
    <mergeCell ref="Q15:R15"/>
    <mergeCell ref="Q16:R16"/>
    <mergeCell ref="Q17:R17"/>
    <mergeCell ref="BJ6:BJ9"/>
    <mergeCell ref="BK6:BK9"/>
    <mergeCell ref="BF7:BF9"/>
    <mergeCell ref="AR16:AS16"/>
    <mergeCell ref="AU16:BJ16"/>
    <mergeCell ref="AQ12:AR12"/>
    <mergeCell ref="BH7:BH9"/>
    <mergeCell ref="BC6:BD7"/>
    <mergeCell ref="BE6:BE9"/>
    <mergeCell ref="BF6:BH6"/>
    <mergeCell ref="BI6:BI9"/>
    <mergeCell ref="AP6:AR6"/>
    <mergeCell ref="AT6:AV6"/>
    <mergeCell ref="AX6:BA6"/>
    <mergeCell ref="BB6:BB9"/>
    <mergeCell ref="BG7:BG9"/>
    <mergeCell ref="T6:W6"/>
    <mergeCell ref="X6:AA6"/>
    <mergeCell ref="AB6:AE6"/>
    <mergeCell ref="AG6:AI6"/>
    <mergeCell ref="AK6:AN6"/>
    <mergeCell ref="A5:A9"/>
    <mergeCell ref="B6:E6"/>
    <mergeCell ref="G6:I6"/>
    <mergeCell ref="K6:N6"/>
    <mergeCell ref="P6:R6"/>
  </mergeCells>
  <printOptions horizontalCentered="1"/>
  <pageMargins left="0" right="0" top="0" bottom="0" header="0" footer="0"/>
  <pageSetup paperSize="9" scale="8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Календарный учебный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Вика</cp:lastModifiedBy>
  <dcterms:modified xsi:type="dcterms:W3CDTF">2020-08-11T13:54:27Z</dcterms:modified>
</cp:coreProperties>
</file>